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8800" windowHeight="12375"/>
  </bookViews>
  <sheets>
    <sheet name="Sectional" sheetId="1" r:id="rId1"/>
    <sheet name="Knockout" sheetId="2" r:id="rId2"/>
  </sheet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Q12" i="1" l="1"/>
  <c r="O12" i="1"/>
  <c r="P12" i="1" s="1"/>
  <c r="K12" i="1"/>
  <c r="G12" i="1"/>
  <c r="H12" i="1" s="1"/>
  <c r="Q11" i="1"/>
  <c r="O11" i="1"/>
  <c r="P11" i="1" s="1"/>
  <c r="K11" i="1"/>
  <c r="L11" i="1" s="1"/>
  <c r="G11" i="1"/>
  <c r="Q10" i="1"/>
  <c r="O10" i="1"/>
  <c r="P10" i="1" s="1"/>
  <c r="K10" i="1"/>
  <c r="G10" i="1"/>
  <c r="H10" i="1" s="1"/>
  <c r="Q9" i="1"/>
  <c r="O9" i="1"/>
  <c r="P9" i="1" s="1"/>
  <c r="K9" i="1"/>
  <c r="L9" i="1" s="1"/>
  <c r="G9" i="1"/>
  <c r="R9" i="1" l="1"/>
  <c r="S9" i="1" s="1"/>
  <c r="R11" i="1"/>
  <c r="S11" i="1" s="1"/>
  <c r="R10" i="1"/>
  <c r="R12" i="1"/>
  <c r="S12" i="1" s="1"/>
  <c r="S10" i="1"/>
  <c r="H9" i="1"/>
  <c r="T9" i="1" s="1"/>
  <c r="L10" i="1"/>
  <c r="T10" i="1" s="1"/>
  <c r="H11" i="1"/>
  <c r="T11" i="1" s="1"/>
  <c r="L12" i="1"/>
  <c r="T12" i="1" s="1"/>
  <c r="Q22" i="1" l="1"/>
  <c r="M22" i="1"/>
  <c r="I22" i="1"/>
  <c r="G21" i="1"/>
  <c r="H21" i="1" s="1"/>
  <c r="G20" i="1"/>
  <c r="H20" i="1" s="1"/>
  <c r="I20" i="1" l="1"/>
  <c r="I21" i="1"/>
  <c r="O22" i="1"/>
  <c r="P22" i="1" s="1"/>
  <c r="K20" i="1"/>
  <c r="R20" i="1" s="1"/>
  <c r="O20" i="1"/>
  <c r="P20" i="1" s="1"/>
  <c r="K22" i="1"/>
  <c r="K21" i="1"/>
  <c r="L21" i="1" s="1"/>
  <c r="O21" i="1"/>
  <c r="P21" i="1" s="1"/>
  <c r="Q20" i="1"/>
  <c r="Q21" i="1"/>
  <c r="M20" i="1"/>
  <c r="M21" i="1"/>
  <c r="L20" i="1" l="1"/>
  <c r="T21" i="1"/>
  <c r="T20" i="1"/>
  <c r="R21" i="1"/>
  <c r="S21" i="1" s="1"/>
  <c r="S20" i="1"/>
  <c r="R22" i="1"/>
  <c r="S22" i="1" s="1"/>
  <c r="L22" i="1"/>
  <c r="T22" i="1" s="1"/>
  <c r="Q17" i="1" l="1"/>
  <c r="M17" i="1"/>
  <c r="I17" i="1"/>
  <c r="G16" i="1"/>
  <c r="H16" i="1" s="1"/>
  <c r="G15" i="1"/>
  <c r="H15" i="1" s="1"/>
  <c r="I16" i="1" l="1"/>
  <c r="Q16" i="1" s="1"/>
  <c r="I15" i="1"/>
  <c r="K15" i="1"/>
  <c r="L15" i="1" s="1"/>
  <c r="O17" i="1"/>
  <c r="P17" i="1" s="1"/>
  <c r="O15" i="1"/>
  <c r="P15" i="1" s="1"/>
  <c r="K17" i="1"/>
  <c r="K16" i="1"/>
  <c r="R16" i="1" s="1"/>
  <c r="O16" i="1"/>
  <c r="P16" i="1" s="1"/>
  <c r="Q15" i="1"/>
  <c r="M15" i="1"/>
  <c r="M16" i="1"/>
  <c r="T15" i="1" l="1"/>
  <c r="R15" i="1"/>
  <c r="S15" i="1" s="1"/>
  <c r="L16" i="1"/>
  <c r="T16" i="1" s="1"/>
  <c r="S16" i="1"/>
  <c r="L17" i="1"/>
  <c r="T17" i="1" s="1"/>
  <c r="R17" i="1"/>
  <c r="S17" i="1" s="1"/>
</calcChain>
</file>

<file path=xl/sharedStrings.xml><?xml version="1.0" encoding="utf-8"?>
<sst xmlns="http://schemas.openxmlformats.org/spreadsheetml/2006/main" count="122" uniqueCount="41">
  <si>
    <t>A</t>
  </si>
  <si>
    <t>B</t>
  </si>
  <si>
    <t>C</t>
  </si>
  <si>
    <t>F</t>
  </si>
  <si>
    <t>Pts</t>
  </si>
  <si>
    <t>Round 1</t>
  </si>
  <si>
    <t>Round 2</t>
  </si>
  <si>
    <t>Round 3</t>
  </si>
  <si>
    <t>v</t>
  </si>
  <si>
    <t>Total</t>
  </si>
  <si>
    <t>+/-</t>
  </si>
  <si>
    <t>SECTION</t>
  </si>
  <si>
    <t xml:space="preserve">Bye </t>
  </si>
  <si>
    <t>2018 Bowls NSW Rookies</t>
  </si>
  <si>
    <t>all players should report to host club by 8.30AM</t>
  </si>
  <si>
    <t>Final</t>
  </si>
  <si>
    <t>Saturday 13 October</t>
  </si>
  <si>
    <t>Names &amp; Clubs</t>
  </si>
  <si>
    <t>Winner Section 1</t>
  </si>
  <si>
    <t>Bye</t>
  </si>
  <si>
    <t>Winner Section 2</t>
  </si>
  <si>
    <t>Winner Section 3</t>
  </si>
  <si>
    <t>2.45PM Approx</t>
  </si>
  <si>
    <t>4.15 Approx</t>
  </si>
  <si>
    <t>Knockout Play - At ST Georges Basin</t>
  </si>
  <si>
    <t>Round of 16</t>
  </si>
  <si>
    <t>Sectional Play - Saturday 13  October -  At Bulahdelah</t>
  </si>
  <si>
    <t>Zone 11 Pairs</t>
  </si>
  <si>
    <t>Pairs Qualifying - Zone 11</t>
  </si>
  <si>
    <t>Matthew Tang (Taree West) &amp;  Steve Barnard (Taree West)</t>
  </si>
  <si>
    <t>Neil Pascoe (Bulahdelah) &amp;  Richard Lawton (Bulahdelah)</t>
  </si>
  <si>
    <t>Jye McKillop (Pacific Palms) &amp;  Col Lewis (Pacific Palms)</t>
  </si>
  <si>
    <t>Corey McDonald (Forster) &amp;  Tom Williams (Forster)</t>
  </si>
  <si>
    <t>Terry Daniel (Taree Leagues) &amp;  Steven Crain (Taree Leagues)</t>
  </si>
  <si>
    <t>Jeffery Brown (Taree West) &amp;  Donald Brooks (Taree West)</t>
  </si>
  <si>
    <t>Paul Wheatley (Pacific Palms) &amp; Michael Collins (Pacific Palms)</t>
  </si>
  <si>
    <t>Glen Grainger (Bulahdelah) &amp; William Smith (Bulahdelah)</t>
  </si>
  <si>
    <t>Brandon Hepworth (Taree West) &amp; Greg Mayo (Taree West)</t>
  </si>
  <si>
    <t>Club</t>
  </si>
  <si>
    <t>D</t>
  </si>
  <si>
    <t>Neil Waller (Pacific Palms ) &amp; Corey Fitzgerald (Pacific Palms)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</si>
</sst>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sz val="11"/>
      <color theme="0"/>
      <name val="Arial Rounded MT Bold"/>
      <family val="2"/>
    </font>
    <font>
      <sz val="14"/>
      <color theme="0"/>
      <name val="Arial Rounded MT Bold"/>
      <family val="2"/>
    </font>
    <font>
      <i/>
      <sz val="11"/>
      <color theme="0"/>
      <name val="Arial"/>
      <family val="2"/>
    </font>
    <font>
      <sz val="11"/>
      <color theme="1"/>
      <name val="Arial Narrow"/>
      <family val="2"/>
    </font>
    <font>
      <b/>
      <i/>
      <sz val="11"/>
      <color theme="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00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0" tint="-0.249977111117893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0" xfId="0" quotePrefix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2" fillId="3" borderId="22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3" fillId="0" borderId="0" xfId="0" applyFont="1"/>
    <xf numFmtId="0" fontId="0" fillId="5" borderId="0" xfId="0" applyFill="1"/>
    <xf numFmtId="0" fontId="7" fillId="5" borderId="0" xfId="0" applyFont="1" applyFill="1"/>
    <xf numFmtId="0" fontId="7" fillId="5" borderId="0" xfId="0" applyFont="1" applyFill="1" applyBorder="1" applyAlignment="1"/>
    <xf numFmtId="0" fontId="7" fillId="5" borderId="0" xfId="0" applyFont="1" applyFill="1" applyBorder="1"/>
    <xf numFmtId="0" fontId="2" fillId="3" borderId="24" xfId="0" applyFont="1" applyFill="1" applyBorder="1" applyAlignment="1">
      <alignment horizontal="center"/>
    </xf>
    <xf numFmtId="0" fontId="7" fillId="6" borderId="1" xfId="0" applyFont="1" applyFill="1" applyBorder="1"/>
    <xf numFmtId="16" fontId="9" fillId="0" borderId="0" xfId="0" applyNumberFormat="1" applyFont="1"/>
    <xf numFmtId="0" fontId="1" fillId="0" borderId="2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3" xfId="0" quotePrefix="1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vertical="center"/>
    </xf>
    <xf numFmtId="0" fontId="1" fillId="0" borderId="3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2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0" borderId="34" xfId="0" applyFont="1" applyBorder="1" applyAlignment="1">
      <alignment vertical="center"/>
    </xf>
    <xf numFmtId="0" fontId="1" fillId="0" borderId="3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8" fillId="0" borderId="25" xfId="0" applyFont="1" applyBorder="1" applyAlignment="1">
      <alignment horizontal="left"/>
    </xf>
    <xf numFmtId="0" fontId="8" fillId="0" borderId="26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9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5" fillId="4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2" fillId="3" borderId="20" xfId="0" applyFont="1" applyFill="1" applyBorder="1" applyAlignment="1">
      <alignment horizontal="center"/>
    </xf>
    <xf numFmtId="0" fontId="2" fillId="3" borderId="21" xfId="0" applyFont="1" applyFill="1" applyBorder="1" applyAlignment="1">
      <alignment horizontal="center"/>
    </xf>
    <xf numFmtId="0" fontId="2" fillId="3" borderId="27" xfId="0" applyFont="1" applyFill="1" applyBorder="1" applyAlignment="1">
      <alignment horizontal="center"/>
    </xf>
    <xf numFmtId="0" fontId="7" fillId="6" borderId="23" xfId="0" applyFont="1" applyFill="1" applyBorder="1" applyAlignment="1">
      <alignment horizontal="center"/>
    </xf>
    <xf numFmtId="0" fontId="7" fillId="6" borderId="17" xfId="0" applyFont="1" applyFill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17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18</xdr:col>
      <xdr:colOff>85725</xdr:colOff>
      <xdr:row>1</xdr:row>
      <xdr:rowOff>57150</xdr:rowOff>
    </xdr:from>
    <xdr:to>
      <xdr:col>19</xdr:col>
      <xdr:colOff>314324</xdr:colOff>
      <xdr:row>4</xdr:row>
      <xdr:rowOff>106033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E8AC8EB5-4A5B-4609-9581-6A98DF713C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05825" y="238125"/>
          <a:ext cx="628649" cy="73468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13</xdr:col>
      <xdr:colOff>609229</xdr:colOff>
      <xdr:row>1</xdr:row>
      <xdr:rowOff>47625</xdr:rowOff>
    </xdr:from>
    <xdr:ext cx="562346" cy="638175"/>
    <xdr:pic>
      <xdr:nvPicPr>
        <xdr:cNvPr id="2" name="Picture 1">
          <a:extLst>
            <a:ext uri="{FF2B5EF4-FFF2-40B4-BE49-F238E27FC236}">
              <a16:creationId xmlns:a16="http://schemas.microsoft.com/office/drawing/2014/main" xmlns="" id="{0D31C172-75E0-4770-B301-2A23D7E828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53079" y="238125"/>
          <a:ext cx="562346" cy="6000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7"/>
  <sheetViews>
    <sheetView showGridLines="0" tabSelected="1" workbookViewId="0">
      <selection activeCell="J41" sqref="J41"/>
    </sheetView>
  </sheetViews>
  <sheetFormatPr defaultColWidth="0" defaultRowHeight="14.25" zeroHeight="1" x14ac:dyDescent="0.2"/>
  <cols>
    <col min="1" max="1" width="4.140625" style="1" customWidth="1"/>
    <col min="2" max="2" width="3" style="27" customWidth="1"/>
    <col min="3" max="3" width="52.5703125" style="1" customWidth="1"/>
    <col min="4" max="4" width="5" style="1" customWidth="1"/>
    <col min="5" max="16" width="6" style="2" customWidth="1"/>
    <col min="17" max="20" width="6" style="1" customWidth="1"/>
    <col min="21" max="21" width="4.5703125" style="1" customWidth="1"/>
    <col min="22" max="16384" width="9.140625" style="1" hidden="1"/>
  </cols>
  <sheetData>
    <row r="1" spans="2:20" x14ac:dyDescent="0.2"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</row>
    <row r="2" spans="2:20" ht="18" x14ac:dyDescent="0.25">
      <c r="B2" s="69" t="s">
        <v>13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</row>
    <row r="3" spans="2:20" ht="18" x14ac:dyDescent="0.25">
      <c r="B3" s="69" t="s">
        <v>27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</row>
    <row r="4" spans="2:20" ht="18" x14ac:dyDescent="0.25">
      <c r="B4" s="70" t="s">
        <v>26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</row>
    <row r="5" spans="2:20" x14ac:dyDescent="0.2">
      <c r="B5" s="71" t="s">
        <v>14</v>
      </c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</row>
    <row r="6" spans="2:20" ht="15" thickBot="1" x14ac:dyDescent="0.25"/>
    <row r="7" spans="2:20" ht="15.75" thickBot="1" x14ac:dyDescent="0.3">
      <c r="B7" s="72" t="s">
        <v>11</v>
      </c>
      <c r="C7" s="73"/>
      <c r="D7" s="31">
        <v>1</v>
      </c>
      <c r="E7" s="54" t="s">
        <v>5</v>
      </c>
      <c r="F7" s="55"/>
      <c r="G7" s="55"/>
      <c r="H7" s="56"/>
      <c r="I7" s="54" t="s">
        <v>6</v>
      </c>
      <c r="J7" s="55"/>
      <c r="K7" s="55"/>
      <c r="L7" s="56"/>
      <c r="M7" s="54" t="s">
        <v>7</v>
      </c>
      <c r="N7" s="55"/>
      <c r="O7" s="55"/>
      <c r="P7" s="56"/>
      <c r="Q7" s="57" t="s">
        <v>9</v>
      </c>
      <c r="R7" s="58"/>
      <c r="S7" s="58"/>
      <c r="T7" s="59"/>
    </row>
    <row r="8" spans="2:20" ht="15" thickBot="1" x14ac:dyDescent="0.25">
      <c r="B8" s="32"/>
      <c r="C8" s="62" t="s">
        <v>17</v>
      </c>
      <c r="D8" s="63" t="s">
        <v>38</v>
      </c>
      <c r="E8" s="10" t="s">
        <v>8</v>
      </c>
      <c r="F8" s="13" t="s">
        <v>3</v>
      </c>
      <c r="G8" s="13" t="s">
        <v>0</v>
      </c>
      <c r="H8" s="14" t="s">
        <v>4</v>
      </c>
      <c r="I8" s="10" t="s">
        <v>8</v>
      </c>
      <c r="J8" s="13" t="s">
        <v>3</v>
      </c>
      <c r="K8" s="13" t="s">
        <v>0</v>
      </c>
      <c r="L8" s="14" t="s">
        <v>4</v>
      </c>
      <c r="M8" s="10" t="s">
        <v>8</v>
      </c>
      <c r="N8" s="13" t="s">
        <v>3</v>
      </c>
      <c r="O8" s="13" t="s">
        <v>0</v>
      </c>
      <c r="P8" s="14" t="s">
        <v>4</v>
      </c>
      <c r="Q8" s="41" t="s">
        <v>3</v>
      </c>
      <c r="R8" s="42" t="s">
        <v>0</v>
      </c>
      <c r="S8" s="43" t="s">
        <v>10</v>
      </c>
      <c r="T8" s="44" t="s">
        <v>4</v>
      </c>
    </row>
    <row r="9" spans="2:20" ht="15" customHeight="1" x14ac:dyDescent="0.3">
      <c r="B9" s="45" t="s">
        <v>0</v>
      </c>
      <c r="C9" s="64" t="s">
        <v>29</v>
      </c>
      <c r="D9" s="65"/>
      <c r="E9" s="46" t="s">
        <v>39</v>
      </c>
      <c r="F9" s="20"/>
      <c r="G9" s="20">
        <f>F12</f>
        <v>0</v>
      </c>
      <c r="H9" s="21">
        <f>IF(F9+G9=0,0,IF(F9&gt;G9,2,IF(F9=G9,1,0)))</f>
        <v>0</v>
      </c>
      <c r="I9" s="19" t="s">
        <v>1</v>
      </c>
      <c r="J9" s="20"/>
      <c r="K9" s="20">
        <f>J12</f>
        <v>0</v>
      </c>
      <c r="L9" s="21">
        <f>IF(J9+K9=0,0,IF(J9&gt;K9,2,IF(J9=K9,1,0)))</f>
        <v>0</v>
      </c>
      <c r="M9" s="19" t="s">
        <v>2</v>
      </c>
      <c r="N9" s="20"/>
      <c r="O9" s="20">
        <f>N12</f>
        <v>0</v>
      </c>
      <c r="P9" s="22">
        <f>IF(N9+O9=0,0,IF(N9&gt;O9,2,IF(N9=O9,1,0)))</f>
        <v>0</v>
      </c>
      <c r="Q9" s="47">
        <f>+F9+J9+N9</f>
        <v>0</v>
      </c>
      <c r="R9" s="48">
        <f>+G9+K9+O9</f>
        <v>0</v>
      </c>
      <c r="S9" s="48">
        <f>+Q9-R9</f>
        <v>0</v>
      </c>
      <c r="T9" s="49">
        <f>+H9+L9+P9</f>
        <v>0</v>
      </c>
    </row>
    <row r="10" spans="2:20" ht="16.5" x14ac:dyDescent="0.3">
      <c r="B10" s="50" t="s">
        <v>1</v>
      </c>
      <c r="C10" s="60" t="s">
        <v>30</v>
      </c>
      <c r="D10" s="61"/>
      <c r="E10" s="51" t="s">
        <v>2</v>
      </c>
      <c r="F10" s="4"/>
      <c r="G10" s="4">
        <f>F11</f>
        <v>0</v>
      </c>
      <c r="H10" s="5">
        <f t="shared" ref="H10:H12" si="0">IF(F10+G10=0,0,IF(F10&gt;G10,2,IF(F10=G10,1,0)))</f>
        <v>0</v>
      </c>
      <c r="I10" s="3" t="s">
        <v>0</v>
      </c>
      <c r="J10" s="4"/>
      <c r="K10" s="4">
        <f>J11</f>
        <v>0</v>
      </c>
      <c r="L10" s="5">
        <f t="shared" ref="L10:L12" si="1">IF(J10+K10=0,0,IF(J10&gt;K10,2,IF(J10=K10,1,0)))</f>
        <v>0</v>
      </c>
      <c r="M10" s="3" t="s">
        <v>39</v>
      </c>
      <c r="N10" s="4"/>
      <c r="O10" s="4">
        <f>N11</f>
        <v>0</v>
      </c>
      <c r="P10" s="6">
        <f t="shared" ref="P10:P12" si="2">IF(N10+O10=0,0,IF(N10&gt;O10,2,IF(N10=O10,1,0)))</f>
        <v>0</v>
      </c>
      <c r="Q10" s="3">
        <f t="shared" ref="Q10:R12" si="3">+F10+J10+N10</f>
        <v>0</v>
      </c>
      <c r="R10" s="4">
        <f t="shared" si="3"/>
        <v>0</v>
      </c>
      <c r="S10" s="4">
        <f t="shared" ref="S10:S12" si="4">+Q10-R10</f>
        <v>0</v>
      </c>
      <c r="T10" s="5">
        <f t="shared" ref="T10:T12" si="5">+H10+L10+P10</f>
        <v>0</v>
      </c>
    </row>
    <row r="11" spans="2:20" ht="16.5" x14ac:dyDescent="0.3">
      <c r="B11" s="50" t="s">
        <v>2</v>
      </c>
      <c r="C11" s="60" t="s">
        <v>31</v>
      </c>
      <c r="D11" s="61"/>
      <c r="E11" s="51" t="s">
        <v>1</v>
      </c>
      <c r="F11" s="4"/>
      <c r="G11" s="4">
        <f>F10</f>
        <v>0</v>
      </c>
      <c r="H11" s="5">
        <f t="shared" si="0"/>
        <v>0</v>
      </c>
      <c r="I11" s="3" t="s">
        <v>39</v>
      </c>
      <c r="J11" s="4"/>
      <c r="K11" s="4">
        <f>J10</f>
        <v>0</v>
      </c>
      <c r="L11" s="5">
        <f t="shared" si="1"/>
        <v>0</v>
      </c>
      <c r="M11" s="3" t="s">
        <v>0</v>
      </c>
      <c r="N11" s="4"/>
      <c r="O11" s="4">
        <f>N10</f>
        <v>0</v>
      </c>
      <c r="P11" s="6">
        <f t="shared" si="2"/>
        <v>0</v>
      </c>
      <c r="Q11" s="3">
        <f t="shared" si="3"/>
        <v>0</v>
      </c>
      <c r="R11" s="4">
        <f t="shared" si="3"/>
        <v>0</v>
      </c>
      <c r="S11" s="4">
        <f t="shared" si="4"/>
        <v>0</v>
      </c>
      <c r="T11" s="5">
        <f t="shared" si="5"/>
        <v>0</v>
      </c>
    </row>
    <row r="12" spans="2:20" ht="17.25" thickBot="1" x14ac:dyDescent="0.35">
      <c r="B12" s="52" t="s">
        <v>39</v>
      </c>
      <c r="C12" s="66" t="s">
        <v>32</v>
      </c>
      <c r="D12" s="67"/>
      <c r="E12" s="53" t="s">
        <v>0</v>
      </c>
      <c r="F12" s="13"/>
      <c r="G12" s="13">
        <f>F9</f>
        <v>0</v>
      </c>
      <c r="H12" s="14">
        <f t="shared" si="0"/>
        <v>0</v>
      </c>
      <c r="I12" s="10" t="s">
        <v>2</v>
      </c>
      <c r="J12" s="13"/>
      <c r="K12" s="13">
        <f>J9</f>
        <v>0</v>
      </c>
      <c r="L12" s="14">
        <f t="shared" si="1"/>
        <v>0</v>
      </c>
      <c r="M12" s="10" t="s">
        <v>1</v>
      </c>
      <c r="N12" s="13"/>
      <c r="O12" s="13">
        <f>N9</f>
        <v>0</v>
      </c>
      <c r="P12" s="15">
        <f t="shared" si="2"/>
        <v>0</v>
      </c>
      <c r="Q12" s="10">
        <f t="shared" si="3"/>
        <v>0</v>
      </c>
      <c r="R12" s="13">
        <f t="shared" si="3"/>
        <v>0</v>
      </c>
      <c r="S12" s="13">
        <f t="shared" si="4"/>
        <v>0</v>
      </c>
      <c r="T12" s="14">
        <f t="shared" si="5"/>
        <v>0</v>
      </c>
    </row>
    <row r="13" spans="2:20" ht="15.75" thickBot="1" x14ac:dyDescent="0.3">
      <c r="B13" s="72" t="s">
        <v>11</v>
      </c>
      <c r="C13" s="74"/>
      <c r="D13" s="38">
        <v>2</v>
      </c>
      <c r="E13" s="54" t="s">
        <v>5</v>
      </c>
      <c r="F13" s="55"/>
      <c r="G13" s="55"/>
      <c r="H13" s="56"/>
      <c r="I13" s="54" t="s">
        <v>6</v>
      </c>
      <c r="J13" s="55"/>
      <c r="K13" s="55"/>
      <c r="L13" s="56"/>
      <c r="M13" s="54" t="s">
        <v>7</v>
      </c>
      <c r="N13" s="55"/>
      <c r="O13" s="55"/>
      <c r="P13" s="56"/>
      <c r="Q13" s="57" t="s">
        <v>9</v>
      </c>
      <c r="R13" s="58"/>
      <c r="S13" s="58"/>
      <c r="T13" s="59"/>
    </row>
    <row r="14" spans="2:20" ht="15" thickBot="1" x14ac:dyDescent="0.25">
      <c r="B14" s="32"/>
      <c r="C14" s="62" t="s">
        <v>17</v>
      </c>
      <c r="D14" s="63"/>
      <c r="E14" s="10" t="s">
        <v>8</v>
      </c>
      <c r="F14" s="13" t="s">
        <v>3</v>
      </c>
      <c r="G14" s="13" t="s">
        <v>0</v>
      </c>
      <c r="H14" s="14" t="s">
        <v>4</v>
      </c>
      <c r="I14" s="10" t="s">
        <v>8</v>
      </c>
      <c r="J14" s="13" t="s">
        <v>3</v>
      </c>
      <c r="K14" s="13" t="s">
        <v>0</v>
      </c>
      <c r="L14" s="14" t="s">
        <v>4</v>
      </c>
      <c r="M14" s="10" t="s">
        <v>8</v>
      </c>
      <c r="N14" s="13" t="s">
        <v>3</v>
      </c>
      <c r="O14" s="13" t="s">
        <v>0</v>
      </c>
      <c r="P14" s="14" t="s">
        <v>4</v>
      </c>
      <c r="Q14" s="10" t="s">
        <v>3</v>
      </c>
      <c r="R14" s="13" t="s">
        <v>0</v>
      </c>
      <c r="S14" s="26" t="s">
        <v>10</v>
      </c>
      <c r="T14" s="14" t="s">
        <v>4</v>
      </c>
    </row>
    <row r="15" spans="2:20" ht="16.5" x14ac:dyDescent="0.3">
      <c r="B15" s="28" t="s">
        <v>0</v>
      </c>
      <c r="C15" s="64" t="s">
        <v>40</v>
      </c>
      <c r="D15" s="65"/>
      <c r="E15" s="19" t="s">
        <v>1</v>
      </c>
      <c r="F15" s="20"/>
      <c r="G15" s="20">
        <f>F16</f>
        <v>0</v>
      </c>
      <c r="H15" s="21">
        <f t="shared" ref="H15:H16" si="6">IF(F15+G15=0,0,IF(F15&gt;G15,2,IF(F15=G15,1,0)))</f>
        <v>0</v>
      </c>
      <c r="I15" s="19" t="str">
        <f>IF(F15+G15=0," ",IF(H15=2,"Bye","C"))</f>
        <v xml:space="preserve"> </v>
      </c>
      <c r="J15" s="20"/>
      <c r="K15" s="20">
        <f>IF(H15=2,0,J17)</f>
        <v>0</v>
      </c>
      <c r="L15" s="21">
        <f>IF(H15=2,0,IF(J15&gt;K15,2,0))</f>
        <v>0</v>
      </c>
      <c r="M15" s="19" t="str">
        <f>IF(I15="Bye","C",IF(I15="C","Bye"," "))</f>
        <v xml:space="preserve"> </v>
      </c>
      <c r="N15" s="20"/>
      <c r="O15" s="20">
        <f>IF(H15=2,N17,0)</f>
        <v>0</v>
      </c>
      <c r="P15" s="22">
        <f>IF(H16=2,0,(IF(N15&gt;O15,2,0)))</f>
        <v>0</v>
      </c>
      <c r="Q15" s="23">
        <f>IF(I15="Bye",F15+N15,F15+J15)</f>
        <v>0</v>
      </c>
      <c r="R15" s="24">
        <f>IF(I15="Bye",G15+O15,G15+K15)</f>
        <v>0</v>
      </c>
      <c r="S15" s="24">
        <f t="shared" ref="S15:S16" si="7">+Q15-R15</f>
        <v>0</v>
      </c>
      <c r="T15" s="25">
        <f>+H15+L15+P15</f>
        <v>0</v>
      </c>
    </row>
    <row r="16" spans="2:20" ht="16.5" x14ac:dyDescent="0.3">
      <c r="B16" s="29" t="s">
        <v>1</v>
      </c>
      <c r="C16" s="60" t="s">
        <v>33</v>
      </c>
      <c r="D16" s="61"/>
      <c r="E16" s="3" t="s">
        <v>0</v>
      </c>
      <c r="F16" s="4"/>
      <c r="G16" s="4">
        <f>F15</f>
        <v>0</v>
      </c>
      <c r="H16" s="21">
        <f t="shared" si="6"/>
        <v>0</v>
      </c>
      <c r="I16" s="3" t="str">
        <f>IF(F16+G16=0," ",IF(H16=2,"Bye","C"))</f>
        <v xml:space="preserve"> </v>
      </c>
      <c r="J16" s="4"/>
      <c r="K16" s="4">
        <f>IF(H16=2,0,J17)</f>
        <v>0</v>
      </c>
      <c r="L16" s="5">
        <f>IF(H16=2,0,IF(J16&gt;K16,2,0))</f>
        <v>0</v>
      </c>
      <c r="M16" s="3" t="str">
        <f>IF(I16="Mark","C",IF(I16="C","Bye"," "))</f>
        <v xml:space="preserve"> </v>
      </c>
      <c r="N16" s="4"/>
      <c r="O16" s="4">
        <f>IF(H16=2,N17,0)</f>
        <v>0</v>
      </c>
      <c r="P16" s="6">
        <f>IF(H15=2,0,IF(N16&gt;O16,2,0))</f>
        <v>0</v>
      </c>
      <c r="Q16" s="7">
        <f>IF(I16="Bye",F16+N16,F16+J16)</f>
        <v>0</v>
      </c>
      <c r="R16" s="8">
        <f>IF(I16="Bye",G16+O16,G16+K16)</f>
        <v>0</v>
      </c>
      <c r="S16" s="8">
        <f t="shared" si="7"/>
        <v>0</v>
      </c>
      <c r="T16" s="9">
        <f>+H16+L16+P16</f>
        <v>0</v>
      </c>
    </row>
    <row r="17" spans="2:20" ht="17.25" thickBot="1" x14ac:dyDescent="0.35">
      <c r="B17" s="30" t="s">
        <v>2</v>
      </c>
      <c r="C17" s="66" t="s">
        <v>34</v>
      </c>
      <c r="D17" s="67"/>
      <c r="E17" s="10" t="s">
        <v>12</v>
      </c>
      <c r="F17" s="11"/>
      <c r="G17" s="11"/>
      <c r="H17" s="12"/>
      <c r="I17" s="10" t="str">
        <f>IF(F15+F16=0," ",IF(I16="Bye","A","B"))</f>
        <v xml:space="preserve"> </v>
      </c>
      <c r="J17" s="13"/>
      <c r="K17" s="13">
        <f>IF(H16=2,J15,J16)</f>
        <v>0</v>
      </c>
      <c r="L17" s="14">
        <f>IF(J17&gt;K17,2,0)</f>
        <v>0</v>
      </c>
      <c r="M17" s="10" t="str">
        <f>IF(F15+F16=0," ",IF(I16="Bye","B","A"))</f>
        <v xml:space="preserve"> </v>
      </c>
      <c r="N17" s="13"/>
      <c r="O17" s="13">
        <f>IF(H15=2,N15,N16)</f>
        <v>0</v>
      </c>
      <c r="P17" s="15">
        <f>IF(N17&gt;O17,2,0)</f>
        <v>0</v>
      </c>
      <c r="Q17" s="16">
        <f>+J17+N17</f>
        <v>0</v>
      </c>
      <c r="R17" s="17">
        <f>+K17+O17</f>
        <v>0</v>
      </c>
      <c r="S17" s="17">
        <f>+Q17-R17</f>
        <v>0</v>
      </c>
      <c r="T17" s="18">
        <f>+L17+P17</f>
        <v>0</v>
      </c>
    </row>
    <row r="18" spans="2:20" ht="15.75" thickBot="1" x14ac:dyDescent="0.3">
      <c r="B18" s="72" t="s">
        <v>11</v>
      </c>
      <c r="C18" s="74"/>
      <c r="D18" s="38">
        <v>3</v>
      </c>
      <c r="E18" s="54" t="s">
        <v>5</v>
      </c>
      <c r="F18" s="55"/>
      <c r="G18" s="55"/>
      <c r="H18" s="56"/>
      <c r="I18" s="54" t="s">
        <v>6</v>
      </c>
      <c r="J18" s="55"/>
      <c r="K18" s="55"/>
      <c r="L18" s="56"/>
      <c r="M18" s="54" t="s">
        <v>7</v>
      </c>
      <c r="N18" s="55"/>
      <c r="O18" s="55"/>
      <c r="P18" s="56"/>
      <c r="Q18" s="57" t="s">
        <v>9</v>
      </c>
      <c r="R18" s="58"/>
      <c r="S18" s="58"/>
      <c r="T18" s="59"/>
    </row>
    <row r="19" spans="2:20" ht="15" thickBot="1" x14ac:dyDescent="0.25">
      <c r="B19" s="32"/>
      <c r="C19" s="62" t="s">
        <v>17</v>
      </c>
      <c r="D19" s="63"/>
      <c r="E19" s="10" t="s">
        <v>8</v>
      </c>
      <c r="F19" s="13" t="s">
        <v>3</v>
      </c>
      <c r="G19" s="13" t="s">
        <v>0</v>
      </c>
      <c r="H19" s="14" t="s">
        <v>4</v>
      </c>
      <c r="I19" s="10" t="s">
        <v>8</v>
      </c>
      <c r="J19" s="13" t="s">
        <v>3</v>
      </c>
      <c r="K19" s="13" t="s">
        <v>0</v>
      </c>
      <c r="L19" s="14" t="s">
        <v>4</v>
      </c>
      <c r="M19" s="10" t="s">
        <v>8</v>
      </c>
      <c r="N19" s="13" t="s">
        <v>3</v>
      </c>
      <c r="O19" s="13" t="s">
        <v>0</v>
      </c>
      <c r="P19" s="14" t="s">
        <v>4</v>
      </c>
      <c r="Q19" s="10" t="s">
        <v>3</v>
      </c>
      <c r="R19" s="13" t="s">
        <v>0</v>
      </c>
      <c r="S19" s="26" t="s">
        <v>10</v>
      </c>
      <c r="T19" s="14" t="s">
        <v>4</v>
      </c>
    </row>
    <row r="20" spans="2:20" ht="18" customHeight="1" x14ac:dyDescent="0.3">
      <c r="B20" s="28" t="s">
        <v>0</v>
      </c>
      <c r="C20" s="64" t="s">
        <v>35</v>
      </c>
      <c r="D20" s="65"/>
      <c r="E20" s="19" t="s">
        <v>1</v>
      </c>
      <c r="F20" s="20"/>
      <c r="G20" s="20">
        <f>F21</f>
        <v>0</v>
      </c>
      <c r="H20" s="21">
        <f t="shared" ref="H20:H21" si="8">IF(F20+G20=0,0,IF(F20&gt;G20,2,IF(F20=G20,1,0)))</f>
        <v>0</v>
      </c>
      <c r="I20" s="19" t="str">
        <f>IF(F20+G20=0," ",IF(H20=2,"Bye","C"))</f>
        <v xml:space="preserve"> </v>
      </c>
      <c r="J20" s="20"/>
      <c r="K20" s="20">
        <f>IF(H20=2,0,J22)</f>
        <v>0</v>
      </c>
      <c r="L20" s="21">
        <f>IF(H20=2,0,IF(J20&gt;K20,2,0))</f>
        <v>0</v>
      </c>
      <c r="M20" s="19" t="str">
        <f>IF(I20="Bye","C",IF(I20="C","Bye"," "))</f>
        <v xml:space="preserve"> </v>
      </c>
      <c r="N20" s="20"/>
      <c r="O20" s="20">
        <f>IF(H20=2,N22,0)</f>
        <v>0</v>
      </c>
      <c r="P20" s="22">
        <f>IF(H21=2,0,(IF(N20&gt;O20,2,0)))</f>
        <v>0</v>
      </c>
      <c r="Q20" s="23">
        <f>IF(I20="Bye",F20+N20,F20+J20)</f>
        <v>0</v>
      </c>
      <c r="R20" s="24">
        <f>IF(I20="Bye",G20+O20,G20+K20)</f>
        <v>0</v>
      </c>
      <c r="S20" s="24">
        <f t="shared" ref="S20:S21" si="9">+Q20-R20</f>
        <v>0</v>
      </c>
      <c r="T20" s="25">
        <f>+H20+L20+P20</f>
        <v>0</v>
      </c>
    </row>
    <row r="21" spans="2:20" ht="16.5" x14ac:dyDescent="0.3">
      <c r="B21" s="29" t="s">
        <v>1</v>
      </c>
      <c r="C21" s="60" t="s">
        <v>36</v>
      </c>
      <c r="D21" s="61"/>
      <c r="E21" s="3" t="s">
        <v>0</v>
      </c>
      <c r="F21" s="4"/>
      <c r="G21" s="4">
        <f>F20</f>
        <v>0</v>
      </c>
      <c r="H21" s="21">
        <f t="shared" si="8"/>
        <v>0</v>
      </c>
      <c r="I21" s="3" t="str">
        <f>IF(F21+G21=0," ",IF(H21=2,"Bye","C"))</f>
        <v xml:space="preserve"> </v>
      </c>
      <c r="J21" s="4"/>
      <c r="K21" s="4">
        <f>IF(H21=2,0,J22)</f>
        <v>0</v>
      </c>
      <c r="L21" s="5">
        <f>IF(H21=2,0,IF(J21&gt;K21,2,0))</f>
        <v>0</v>
      </c>
      <c r="M21" s="3" t="str">
        <f>IF(I21="Mark","C",IF(I21="C","Bye"," "))</f>
        <v xml:space="preserve"> </v>
      </c>
      <c r="N21" s="4"/>
      <c r="O21" s="4">
        <f>IF(H21=2,N22,0)</f>
        <v>0</v>
      </c>
      <c r="P21" s="6">
        <f>IF(H20=2,0,IF(N21&gt;O21,2,0))</f>
        <v>0</v>
      </c>
      <c r="Q21" s="7">
        <f>IF(I21="Bye",F21+N21,F21+J21)</f>
        <v>0</v>
      </c>
      <c r="R21" s="8">
        <f>IF(I21="Bye",G21+O21,G21+K21)</f>
        <v>0</v>
      </c>
      <c r="S21" s="8">
        <f t="shared" si="9"/>
        <v>0</v>
      </c>
      <c r="T21" s="9">
        <f>+H21+L21+P21</f>
        <v>0</v>
      </c>
    </row>
    <row r="22" spans="2:20" ht="17.25" thickBot="1" x14ac:dyDescent="0.35">
      <c r="B22" s="30" t="s">
        <v>2</v>
      </c>
      <c r="C22" s="66" t="s">
        <v>37</v>
      </c>
      <c r="D22" s="67"/>
      <c r="E22" s="10" t="s">
        <v>12</v>
      </c>
      <c r="F22" s="11"/>
      <c r="G22" s="11"/>
      <c r="H22" s="12"/>
      <c r="I22" s="10" t="str">
        <f>IF(F20+F21=0," ",IF(I21="Bye","A","B"))</f>
        <v xml:space="preserve"> </v>
      </c>
      <c r="J22" s="13"/>
      <c r="K22" s="13">
        <f>IF(H21=2,J20,J21)</f>
        <v>0</v>
      </c>
      <c r="L22" s="14">
        <f>IF(J22&gt;K22,2,0)</f>
        <v>0</v>
      </c>
      <c r="M22" s="10" t="str">
        <f>IF(F20+F21=0," ",IF(I21="Bye","B","A"))</f>
        <v xml:space="preserve"> </v>
      </c>
      <c r="N22" s="13"/>
      <c r="O22" s="13">
        <f>IF(H20=2,N20,N21)</f>
        <v>0</v>
      </c>
      <c r="P22" s="15">
        <f>IF(N22&gt;O22,2,0)</f>
        <v>0</v>
      </c>
      <c r="Q22" s="16">
        <f>+J22+N22</f>
        <v>0</v>
      </c>
      <c r="R22" s="17">
        <f>+K22+O22</f>
        <v>0</v>
      </c>
      <c r="S22" s="17">
        <f>+Q22-R22</f>
        <v>0</v>
      </c>
      <c r="T22" s="18">
        <f>+L22+P22</f>
        <v>0</v>
      </c>
    </row>
    <row r="23" spans="2:20" x14ac:dyDescent="0.2">
      <c r="T23" s="40">
        <v>43368</v>
      </c>
    </row>
    <row r="24" spans="2:20" hidden="1" x14ac:dyDescent="0.2"/>
    <row r="25" spans="2:20" hidden="1" x14ac:dyDescent="0.2"/>
    <row r="26" spans="2:20" hidden="1" x14ac:dyDescent="0.2"/>
    <row r="27" spans="2:20" hidden="1" x14ac:dyDescent="0.2"/>
    <row r="28" spans="2:20" hidden="1" x14ac:dyDescent="0.2"/>
    <row r="29" spans="2:20" hidden="1" x14ac:dyDescent="0.2"/>
    <row r="30" spans="2:20" hidden="1" x14ac:dyDescent="0.2"/>
    <row r="31" spans="2:20" hidden="1" x14ac:dyDescent="0.2"/>
    <row r="32" spans="2:20" hidden="1" x14ac:dyDescent="0.2"/>
    <row r="33" hidden="1" x14ac:dyDescent="0.2"/>
    <row r="34" hidden="1" x14ac:dyDescent="0.2"/>
    <row r="35" x14ac:dyDescent="0.2"/>
    <row r="36" x14ac:dyDescent="0.2"/>
    <row r="37" x14ac:dyDescent="0.2"/>
    <row r="38" x14ac:dyDescent="0.2"/>
    <row r="39" x14ac:dyDescent="0.2"/>
    <row r="40" x14ac:dyDescent="0.2"/>
    <row r="41" x14ac:dyDescent="0.2"/>
    <row r="42" x14ac:dyDescent="0.2"/>
    <row r="43" x14ac:dyDescent="0.2"/>
    <row r="44" x14ac:dyDescent="0.2"/>
    <row r="45" x14ac:dyDescent="0.2"/>
    <row r="46" x14ac:dyDescent="0.2"/>
    <row r="47" x14ac:dyDescent="0.2"/>
  </sheetData>
  <mergeCells count="33">
    <mergeCell ref="C19:D19"/>
    <mergeCell ref="C20:D20"/>
    <mergeCell ref="C21:D21"/>
    <mergeCell ref="C22:D22"/>
    <mergeCell ref="Q18:T18"/>
    <mergeCell ref="B13:C13"/>
    <mergeCell ref="E13:H13"/>
    <mergeCell ref="I13:L13"/>
    <mergeCell ref="M13:P13"/>
    <mergeCell ref="Q13:T13"/>
    <mergeCell ref="C15:D15"/>
    <mergeCell ref="C17:D17"/>
    <mergeCell ref="B18:C18"/>
    <mergeCell ref="C14:D14"/>
    <mergeCell ref="E18:H18"/>
    <mergeCell ref="I18:L18"/>
    <mergeCell ref="M18:P18"/>
    <mergeCell ref="B1:T1"/>
    <mergeCell ref="B2:T2"/>
    <mergeCell ref="B3:T3"/>
    <mergeCell ref="B4:T4"/>
    <mergeCell ref="B5:T5"/>
    <mergeCell ref="E7:H7"/>
    <mergeCell ref="I7:L7"/>
    <mergeCell ref="M7:P7"/>
    <mergeCell ref="Q7:T7"/>
    <mergeCell ref="C16:D16"/>
    <mergeCell ref="C8:D8"/>
    <mergeCell ref="C9:D9"/>
    <mergeCell ref="C10:D10"/>
    <mergeCell ref="C11:D11"/>
    <mergeCell ref="C12:D12"/>
    <mergeCell ref="B7:C7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topLeftCell="A10" workbookViewId="0">
      <selection activeCell="E10" sqref="E10:E11"/>
    </sheetView>
  </sheetViews>
  <sheetFormatPr defaultColWidth="0" defaultRowHeight="15" zeroHeight="1" x14ac:dyDescent="0.25"/>
  <cols>
    <col min="1" max="1" width="4.5703125" customWidth="1"/>
    <col min="2" max="2" width="21.85546875" customWidth="1"/>
    <col min="3" max="3" width="5.140625" customWidth="1"/>
    <col min="4" max="4" width="1" customWidth="1"/>
    <col min="5" max="5" width="21.85546875" customWidth="1"/>
    <col min="6" max="6" width="5.140625" customWidth="1"/>
    <col min="7" max="7" width="1" customWidth="1"/>
    <col min="8" max="8" width="21.85546875" customWidth="1"/>
    <col min="9" max="9" width="5.140625" customWidth="1"/>
    <col min="10" max="10" width="1" customWidth="1"/>
    <col min="11" max="11" width="21.85546875" customWidth="1"/>
    <col min="12" max="12" width="5.140625" customWidth="1"/>
    <col min="13" max="13" width="1" customWidth="1"/>
    <col min="14" max="14" width="21.85546875" customWidth="1"/>
    <col min="15" max="15" width="1" customWidth="1"/>
    <col min="16" max="16384" width="9.140625" hidden="1"/>
  </cols>
  <sheetData>
    <row r="1" spans="1:15" x14ac:dyDescent="0.25"/>
    <row r="2" spans="1:15" ht="18" x14ac:dyDescent="0.25">
      <c r="B2" s="69" t="s">
        <v>13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</row>
    <row r="3" spans="1:15" ht="18" x14ac:dyDescent="0.25">
      <c r="B3" s="69" t="s">
        <v>28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</row>
    <row r="4" spans="1:15" ht="18" x14ac:dyDescent="0.25">
      <c r="B4" s="70" t="s">
        <v>24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</row>
    <row r="5" spans="1:15" x14ac:dyDescent="0.25"/>
    <row r="6" spans="1:15" x14ac:dyDescent="0.25">
      <c r="C6" s="33"/>
      <c r="D6" s="33"/>
      <c r="E6" s="33"/>
      <c r="F6" s="33"/>
      <c r="G6" s="33"/>
      <c r="H6" s="33" t="s">
        <v>25</v>
      </c>
      <c r="I6" s="33"/>
      <c r="J6" s="33"/>
      <c r="K6" s="33" t="s">
        <v>15</v>
      </c>
      <c r="L6" s="33"/>
      <c r="M6" s="33"/>
      <c r="N6" s="33"/>
    </row>
    <row r="7" spans="1:15" x14ac:dyDescent="0.25">
      <c r="C7" s="33"/>
      <c r="D7" s="33"/>
      <c r="E7" s="33"/>
      <c r="F7" s="33"/>
      <c r="G7" s="33"/>
      <c r="H7" s="33" t="s">
        <v>16</v>
      </c>
      <c r="I7" s="33"/>
      <c r="J7" s="33"/>
      <c r="K7" s="33" t="s">
        <v>16</v>
      </c>
      <c r="L7" s="33"/>
      <c r="M7" s="33"/>
      <c r="N7" s="33"/>
    </row>
    <row r="8" spans="1:15" x14ac:dyDescent="0.25">
      <c r="C8" s="33"/>
      <c r="D8" s="33"/>
      <c r="E8" s="33"/>
      <c r="F8" s="33"/>
      <c r="G8" s="33"/>
      <c r="H8" s="33" t="s">
        <v>22</v>
      </c>
      <c r="I8" s="33"/>
      <c r="J8" s="33"/>
      <c r="K8" s="33" t="s">
        <v>23</v>
      </c>
      <c r="L8" s="33"/>
      <c r="M8" s="33"/>
      <c r="N8" s="33"/>
    </row>
    <row r="9" spans="1:15" x14ac:dyDescent="0.25">
      <c r="A9" s="34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ht="16.5" x14ac:dyDescent="0.3">
      <c r="A10" s="34"/>
      <c r="B10" s="39"/>
      <c r="C10" s="39"/>
      <c r="D10" s="35"/>
      <c r="E10" s="75"/>
      <c r="F10" s="75"/>
      <c r="G10" s="35"/>
      <c r="H10" s="35"/>
      <c r="I10" s="35"/>
      <c r="J10" s="35"/>
      <c r="K10" s="35"/>
      <c r="L10" s="35"/>
      <c r="M10" s="35"/>
      <c r="N10" s="35"/>
      <c r="O10" s="34"/>
    </row>
    <row r="11" spans="1:15" ht="16.5" x14ac:dyDescent="0.3">
      <c r="A11" s="34"/>
      <c r="B11" s="39"/>
      <c r="C11" s="39"/>
      <c r="D11" s="35"/>
      <c r="E11" s="76"/>
      <c r="F11" s="76"/>
      <c r="G11" s="35"/>
      <c r="H11" s="77" t="s">
        <v>18</v>
      </c>
      <c r="I11" s="77"/>
      <c r="J11" s="35"/>
      <c r="K11" s="35"/>
      <c r="L11" s="35"/>
      <c r="M11" s="35"/>
      <c r="N11" s="35"/>
      <c r="O11" s="34"/>
    </row>
    <row r="12" spans="1:15" ht="16.5" x14ac:dyDescent="0.3">
      <c r="A12" s="34"/>
      <c r="B12" s="35"/>
      <c r="C12" s="35"/>
      <c r="D12" s="35"/>
      <c r="E12" s="35"/>
      <c r="F12" s="35"/>
      <c r="G12" s="35"/>
      <c r="H12" s="78"/>
      <c r="I12" s="78"/>
      <c r="J12" s="35"/>
      <c r="K12" s="35"/>
      <c r="L12" s="35"/>
      <c r="M12" s="35"/>
      <c r="N12" s="35"/>
      <c r="O12" s="34"/>
    </row>
    <row r="13" spans="1:15" ht="16.5" x14ac:dyDescent="0.3">
      <c r="A13" s="34"/>
      <c r="B13" s="39"/>
      <c r="C13" s="39"/>
      <c r="D13" s="35"/>
      <c r="E13" s="75"/>
      <c r="F13" s="75"/>
      <c r="G13" s="35"/>
      <c r="H13" s="35"/>
      <c r="I13" s="35"/>
      <c r="J13" s="35"/>
      <c r="K13" s="35"/>
      <c r="L13" s="35"/>
      <c r="M13" s="35"/>
      <c r="N13" s="35"/>
      <c r="O13" s="34"/>
    </row>
    <row r="14" spans="1:15" ht="16.5" x14ac:dyDescent="0.3">
      <c r="A14" s="34"/>
      <c r="B14" s="39"/>
      <c r="C14" s="39"/>
      <c r="D14" s="35"/>
      <c r="E14" s="76"/>
      <c r="F14" s="76"/>
      <c r="G14" s="35"/>
      <c r="H14" s="35"/>
      <c r="I14" s="35"/>
      <c r="J14" s="35"/>
      <c r="K14" s="77"/>
      <c r="L14" s="77"/>
      <c r="M14" s="35"/>
      <c r="N14" s="35"/>
      <c r="O14" s="34"/>
    </row>
    <row r="15" spans="1:15" ht="16.5" x14ac:dyDescent="0.3">
      <c r="A15" s="34"/>
      <c r="B15" s="35"/>
      <c r="C15" s="35"/>
      <c r="D15" s="35"/>
      <c r="E15" s="35"/>
      <c r="F15" s="35"/>
      <c r="G15" s="35"/>
      <c r="H15" s="35"/>
      <c r="I15" s="35"/>
      <c r="J15" s="35"/>
      <c r="K15" s="78"/>
      <c r="L15" s="78"/>
      <c r="M15" s="35"/>
      <c r="N15" s="35"/>
      <c r="O15" s="34"/>
    </row>
    <row r="16" spans="1:15" ht="16.5" x14ac:dyDescent="0.3">
      <c r="A16" s="34"/>
      <c r="B16" s="39"/>
      <c r="C16" s="39"/>
      <c r="D16" s="35"/>
      <c r="E16" s="75"/>
      <c r="F16" s="75"/>
      <c r="G16" s="35"/>
      <c r="H16" s="35"/>
      <c r="I16" s="35"/>
      <c r="J16" s="35"/>
      <c r="K16" s="35"/>
      <c r="L16" s="35"/>
      <c r="M16" s="35"/>
      <c r="N16" s="35"/>
      <c r="O16" s="34"/>
    </row>
    <row r="17" spans="1:15" ht="16.5" x14ac:dyDescent="0.3">
      <c r="A17" s="34"/>
      <c r="B17" s="39"/>
      <c r="C17" s="39"/>
      <c r="D17" s="35"/>
      <c r="E17" s="76"/>
      <c r="F17" s="76"/>
      <c r="G17" s="35"/>
      <c r="H17" s="77" t="s">
        <v>19</v>
      </c>
      <c r="I17" s="77"/>
      <c r="J17" s="35"/>
      <c r="K17" s="35"/>
      <c r="L17" s="35"/>
      <c r="M17" s="35"/>
      <c r="N17" s="35"/>
      <c r="O17" s="34"/>
    </row>
    <row r="18" spans="1:15" ht="16.5" x14ac:dyDescent="0.3">
      <c r="A18" s="34"/>
      <c r="B18" s="35"/>
      <c r="C18" s="35"/>
      <c r="D18" s="35"/>
      <c r="E18" s="35"/>
      <c r="F18" s="35"/>
      <c r="G18" s="35"/>
      <c r="H18" s="78"/>
      <c r="I18" s="78"/>
      <c r="J18" s="35"/>
      <c r="K18" s="35"/>
      <c r="L18" s="35"/>
      <c r="M18" s="35"/>
      <c r="N18" s="35"/>
      <c r="O18" s="34"/>
    </row>
    <row r="19" spans="1:15" ht="16.5" x14ac:dyDescent="0.3">
      <c r="A19" s="34"/>
      <c r="B19" s="39"/>
      <c r="C19" s="39"/>
      <c r="D19" s="35"/>
      <c r="E19" s="75"/>
      <c r="F19" s="75"/>
      <c r="G19" s="35"/>
      <c r="H19" s="35"/>
      <c r="I19" s="35"/>
      <c r="J19" s="35"/>
      <c r="K19" s="35"/>
      <c r="L19" s="35"/>
      <c r="M19" s="35"/>
      <c r="N19" s="35"/>
      <c r="O19" s="34"/>
    </row>
    <row r="20" spans="1:15" ht="16.5" x14ac:dyDescent="0.3">
      <c r="A20" s="34"/>
      <c r="B20" s="39"/>
      <c r="C20" s="39"/>
      <c r="D20" s="35"/>
      <c r="E20" s="76"/>
      <c r="F20" s="76"/>
      <c r="G20" s="35"/>
      <c r="H20" s="35"/>
      <c r="I20" s="35"/>
      <c r="J20" s="35"/>
      <c r="K20" s="35"/>
      <c r="L20" s="35"/>
      <c r="M20" s="35"/>
      <c r="N20" s="77"/>
      <c r="O20" s="34"/>
    </row>
    <row r="21" spans="1:15" ht="16.5" x14ac:dyDescent="0.3">
      <c r="A21" s="34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78"/>
      <c r="O21" s="34"/>
    </row>
    <row r="22" spans="1:15" ht="16.5" x14ac:dyDescent="0.3">
      <c r="A22" s="34"/>
      <c r="B22" s="39"/>
      <c r="C22" s="39"/>
      <c r="D22" s="35"/>
      <c r="E22" s="75"/>
      <c r="F22" s="75"/>
      <c r="G22" s="35"/>
      <c r="H22" s="35"/>
      <c r="I22" s="35"/>
      <c r="J22" s="35"/>
      <c r="K22" s="35"/>
      <c r="L22" s="35"/>
      <c r="M22" s="35"/>
      <c r="N22" s="35"/>
      <c r="O22" s="34"/>
    </row>
    <row r="23" spans="1:15" ht="16.5" x14ac:dyDescent="0.3">
      <c r="A23" s="34"/>
      <c r="B23" s="39"/>
      <c r="C23" s="39"/>
      <c r="D23" s="35"/>
      <c r="E23" s="76"/>
      <c r="F23" s="76"/>
      <c r="G23" s="35"/>
      <c r="H23" s="77" t="s">
        <v>20</v>
      </c>
      <c r="I23" s="77"/>
      <c r="J23" s="35"/>
      <c r="K23" s="35"/>
      <c r="L23" s="35"/>
      <c r="M23" s="35"/>
      <c r="N23" s="35"/>
      <c r="O23" s="34"/>
    </row>
    <row r="24" spans="1:15" ht="16.5" x14ac:dyDescent="0.3">
      <c r="A24" s="34"/>
      <c r="B24" s="35"/>
      <c r="C24" s="35"/>
      <c r="D24" s="35"/>
      <c r="E24" s="35"/>
      <c r="F24" s="35"/>
      <c r="G24" s="35"/>
      <c r="H24" s="78"/>
      <c r="I24" s="78"/>
      <c r="J24" s="35"/>
      <c r="K24" s="35"/>
      <c r="L24" s="35"/>
      <c r="M24" s="35"/>
      <c r="N24" s="35"/>
      <c r="O24" s="34"/>
    </row>
    <row r="25" spans="1:15" ht="16.5" x14ac:dyDescent="0.3">
      <c r="A25" s="34"/>
      <c r="B25" s="39"/>
      <c r="C25" s="39"/>
      <c r="D25" s="35"/>
      <c r="E25" s="75"/>
      <c r="F25" s="75"/>
      <c r="G25" s="35"/>
      <c r="H25" s="35"/>
      <c r="I25" s="35"/>
      <c r="J25" s="35"/>
      <c r="K25" s="35"/>
      <c r="L25" s="35"/>
      <c r="M25" s="35"/>
      <c r="N25" s="35"/>
      <c r="O25" s="34"/>
    </row>
    <row r="26" spans="1:15" ht="16.5" x14ac:dyDescent="0.3">
      <c r="A26" s="34"/>
      <c r="B26" s="39"/>
      <c r="C26" s="39"/>
      <c r="D26" s="35"/>
      <c r="E26" s="76"/>
      <c r="F26" s="76"/>
      <c r="G26" s="35"/>
      <c r="H26" s="35"/>
      <c r="I26" s="35"/>
      <c r="J26" s="35"/>
      <c r="K26" s="77"/>
      <c r="L26" s="77"/>
      <c r="M26" s="35"/>
      <c r="N26" s="35"/>
      <c r="O26" s="34"/>
    </row>
    <row r="27" spans="1:15" ht="16.5" x14ac:dyDescent="0.3">
      <c r="A27" s="34"/>
      <c r="B27" s="35"/>
      <c r="C27" s="35"/>
      <c r="D27" s="35"/>
      <c r="E27" s="35"/>
      <c r="F27" s="35"/>
      <c r="G27" s="35"/>
      <c r="H27" s="35"/>
      <c r="I27" s="35"/>
      <c r="J27" s="35"/>
      <c r="K27" s="78"/>
      <c r="L27" s="78"/>
      <c r="M27" s="35"/>
      <c r="N27" s="35"/>
      <c r="O27" s="34"/>
    </row>
    <row r="28" spans="1:15" ht="16.5" x14ac:dyDescent="0.3">
      <c r="A28" s="34"/>
      <c r="B28" s="39"/>
      <c r="C28" s="39"/>
      <c r="D28" s="35"/>
      <c r="E28" s="75"/>
      <c r="F28" s="75"/>
      <c r="G28" s="35"/>
      <c r="H28" s="35"/>
      <c r="I28" s="35"/>
      <c r="J28" s="35"/>
      <c r="K28" s="35"/>
      <c r="L28" s="35"/>
      <c r="M28" s="35"/>
      <c r="N28" s="35"/>
      <c r="O28" s="34"/>
    </row>
    <row r="29" spans="1:15" ht="16.5" x14ac:dyDescent="0.3">
      <c r="A29" s="34"/>
      <c r="B29" s="39"/>
      <c r="C29" s="39"/>
      <c r="D29" s="35"/>
      <c r="E29" s="76"/>
      <c r="F29" s="76"/>
      <c r="G29" s="35"/>
      <c r="H29" s="77" t="s">
        <v>21</v>
      </c>
      <c r="I29" s="77"/>
      <c r="J29" s="35"/>
      <c r="K29" s="35"/>
      <c r="L29" s="35"/>
      <c r="M29" s="35"/>
      <c r="N29" s="35"/>
      <c r="O29" s="34"/>
    </row>
    <row r="30" spans="1:15" ht="16.5" x14ac:dyDescent="0.3">
      <c r="A30" s="34"/>
      <c r="B30" s="35"/>
      <c r="C30" s="35"/>
      <c r="D30" s="35"/>
      <c r="E30" s="35"/>
      <c r="F30" s="35"/>
      <c r="G30" s="35"/>
      <c r="H30" s="78"/>
      <c r="I30" s="78"/>
      <c r="J30" s="35"/>
      <c r="K30" s="35"/>
      <c r="L30" s="35"/>
      <c r="M30" s="35"/>
      <c r="N30" s="35"/>
      <c r="O30" s="34"/>
    </row>
    <row r="31" spans="1:15" ht="16.5" x14ac:dyDescent="0.3">
      <c r="A31" s="34"/>
      <c r="B31" s="39"/>
      <c r="C31" s="39"/>
      <c r="D31" s="35"/>
      <c r="E31" s="75"/>
      <c r="F31" s="75"/>
      <c r="G31" s="35"/>
      <c r="H31" s="36"/>
      <c r="I31" s="36"/>
      <c r="J31" s="35"/>
      <c r="K31" s="35"/>
      <c r="L31" s="35"/>
      <c r="M31" s="35"/>
      <c r="N31" s="35"/>
      <c r="O31" s="34"/>
    </row>
    <row r="32" spans="1:15" ht="16.5" x14ac:dyDescent="0.3">
      <c r="A32" s="34"/>
      <c r="B32" s="39"/>
      <c r="C32" s="39"/>
      <c r="D32" s="35"/>
      <c r="E32" s="76"/>
      <c r="F32" s="76"/>
      <c r="G32" s="35"/>
      <c r="H32" s="37"/>
      <c r="I32" s="37"/>
      <c r="J32" s="35"/>
      <c r="K32" s="35"/>
      <c r="L32" s="35"/>
      <c r="M32" s="35"/>
      <c r="N32" s="35"/>
      <c r="O32" s="34"/>
    </row>
    <row r="33" spans="1:15" x14ac:dyDescent="0.25">
      <c r="A33" s="34"/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</row>
    <row r="34" spans="1:15" x14ac:dyDescent="0.25"/>
  </sheetData>
  <mergeCells count="32">
    <mergeCell ref="B2:N2"/>
    <mergeCell ref="B3:N3"/>
    <mergeCell ref="B4:N4"/>
    <mergeCell ref="E10:E11"/>
    <mergeCell ref="F10:F11"/>
    <mergeCell ref="H11:H12"/>
    <mergeCell ref="I11:I12"/>
    <mergeCell ref="E13:E14"/>
    <mergeCell ref="F13:F14"/>
    <mergeCell ref="K14:K15"/>
    <mergeCell ref="L14:L15"/>
    <mergeCell ref="E16:E17"/>
    <mergeCell ref="F16:F17"/>
    <mergeCell ref="H17:H18"/>
    <mergeCell ref="I17:I18"/>
    <mergeCell ref="E19:E20"/>
    <mergeCell ref="F19:F20"/>
    <mergeCell ref="N20:N21"/>
    <mergeCell ref="E22:E23"/>
    <mergeCell ref="F22:F23"/>
    <mergeCell ref="H23:H24"/>
    <mergeCell ref="I23:I24"/>
    <mergeCell ref="L26:L27"/>
    <mergeCell ref="E28:E29"/>
    <mergeCell ref="F28:F29"/>
    <mergeCell ref="H29:H30"/>
    <mergeCell ref="I29:I30"/>
    <mergeCell ref="E31:E32"/>
    <mergeCell ref="F31:F32"/>
    <mergeCell ref="E25:E26"/>
    <mergeCell ref="F25:F26"/>
    <mergeCell ref="K26:K2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Sectional</vt:lpstr>
      <vt:lpstr>Knockout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 Lynn</dc:creator>
  <cp:lastModifiedBy>MDBA Secretary</cp:lastModifiedBy>
  <dcterms:created xsi:type="dcterms:W3CDTF">2018-09-10T22:53:35Z</dcterms:created>
  <dcterms:modified xsi:type="dcterms:W3CDTF">2018-09-26T01:22:47Z</dcterms:modified>
</cp:coreProperties>
</file>